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20" windowWidth="17715" windowHeight="12885" activeTab="0"/>
  </bookViews>
  <sheets>
    <sheet name="수단별지역별" sheetId="1" r:id="rId1"/>
  </sheets>
  <definedNames/>
  <calcPr fullCalcOnLoad="1"/>
</workbook>
</file>

<file path=xl/sharedStrings.xml><?xml version="1.0" encoding="utf-8"?>
<sst xmlns="http://schemas.openxmlformats.org/spreadsheetml/2006/main" count="147" uniqueCount="39">
  <si>
    <t xml:space="preserve"> </t>
  </si>
  <si>
    <t>중               앙</t>
  </si>
  <si>
    <t>합    계</t>
  </si>
  <si>
    <t>수단별</t>
  </si>
  <si>
    <t>수요별</t>
  </si>
  <si>
    <t>품종별</t>
  </si>
  <si>
    <t>서  울</t>
  </si>
  <si>
    <t>경  기</t>
  </si>
  <si>
    <t>계</t>
  </si>
  <si>
    <t>강  원</t>
  </si>
  <si>
    <t>충  북</t>
  </si>
  <si>
    <t>충  남</t>
  </si>
  <si>
    <t>전  북</t>
  </si>
  <si>
    <t>전  남</t>
  </si>
  <si>
    <t>경  북</t>
  </si>
  <si>
    <t>경  남</t>
  </si>
  <si>
    <t>부  산</t>
  </si>
  <si>
    <t>제  주</t>
  </si>
  <si>
    <t>포    장</t>
  </si>
  <si>
    <t>벌    크</t>
  </si>
  <si>
    <t xml:space="preserve">철 </t>
  </si>
  <si>
    <t>벌크이송</t>
  </si>
  <si>
    <t>크링카이송</t>
  </si>
  <si>
    <t>계(A)</t>
  </si>
  <si>
    <t>도</t>
  </si>
  <si>
    <t>크 링 카</t>
  </si>
  <si>
    <t>계(B)</t>
  </si>
  <si>
    <t>A + B</t>
  </si>
  <si>
    <t>육</t>
  </si>
  <si>
    <t>송</t>
  </si>
  <si>
    <t>해</t>
  </si>
  <si>
    <t xml:space="preserve">  </t>
  </si>
  <si>
    <t>합</t>
  </si>
  <si>
    <t>수단별·지역별 수송총괄</t>
  </si>
  <si>
    <t>지역별</t>
  </si>
  <si>
    <t>지                                                                방</t>
  </si>
  <si>
    <t>내 수</t>
  </si>
  <si>
    <t>수 출</t>
  </si>
  <si>
    <t>(단위 : 톤)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</si>
</sst>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#,##0.0;[Red]&quot;-&quot;#,##0.0"/>
    <numFmt numFmtId="189" formatCode="#,##0\ &quot;ㄱ&quot;&quot;↓&quot;"/>
    <numFmt numFmtId="190" formatCode="#,##0\ &quot;↓&quot;"/>
    <numFmt numFmtId="191" formatCode="#,##0_ "/>
    <numFmt numFmtId="192" formatCode="#,##0_);[Red]\(#,##0\)"/>
  </numFmts>
  <fonts count="1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10"/>
      <name val="바탕체"/>
      <family val="1"/>
    </font>
    <font>
      <b/>
      <sz val="16"/>
      <name val="굴림"/>
      <family val="3"/>
    </font>
    <font>
      <sz val="8"/>
      <name val="바탕"/>
      <family val="1"/>
    </font>
    <font>
      <sz val="11"/>
      <name val="굴림"/>
      <family val="3"/>
    </font>
    <font>
      <sz val="12"/>
      <name val="굴림"/>
      <family val="3"/>
    </font>
    <font>
      <sz val="10"/>
      <name val="굴림"/>
      <family val="3"/>
    </font>
    <font>
      <sz val="7"/>
      <name val="굴림"/>
      <family val="3"/>
    </font>
    <font>
      <sz val="8"/>
      <name val="굴림"/>
      <family val="3"/>
    </font>
    <font>
      <sz val="9"/>
      <name val="굴림"/>
      <family val="3"/>
    </font>
    <font>
      <sz val="6"/>
      <name val="굴림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Protection="0">
      <alignment vertical="center"/>
    </xf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185" fontId="10" fillId="0" borderId="0" xfId="17" applyFont="1" applyAlignment="1">
      <alignment vertical="center"/>
    </xf>
    <xf numFmtId="185" fontId="10" fillId="0" borderId="0" xfId="17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0" borderId="11" xfId="17" applyNumberFormat="1" applyFont="1" applyBorder="1" applyAlignment="1">
      <alignment horizontal="center" vertical="center"/>
    </xf>
    <xf numFmtId="1" fontId="11" fillId="0" borderId="12" xfId="17" applyNumberFormat="1" applyFont="1" applyBorder="1" applyAlignment="1">
      <alignment horizontal="center" vertical="center"/>
    </xf>
    <xf numFmtId="185" fontId="13" fillId="0" borderId="13" xfId="17" applyFont="1" applyBorder="1">
      <alignment vertical="center"/>
    </xf>
    <xf numFmtId="185" fontId="13" fillId="0" borderId="9" xfId="17" applyFont="1" applyBorder="1">
      <alignment vertical="center"/>
    </xf>
    <xf numFmtId="185" fontId="13" fillId="0" borderId="14" xfId="17" applyFont="1" applyBorder="1">
      <alignment vertical="center"/>
    </xf>
    <xf numFmtId="185" fontId="13" fillId="0" borderId="15" xfId="17" applyFont="1" applyBorder="1">
      <alignment vertical="center"/>
    </xf>
    <xf numFmtId="1" fontId="11" fillId="0" borderId="7" xfId="17" applyNumberFormat="1" applyFont="1" applyBorder="1" applyAlignment="1">
      <alignment horizontal="center" vertical="center"/>
    </xf>
    <xf numFmtId="1" fontId="11" fillId="0" borderId="8" xfId="17" applyNumberFormat="1" applyFont="1" applyBorder="1" applyAlignment="1">
      <alignment horizontal="center" vertical="center"/>
    </xf>
    <xf numFmtId="185" fontId="13" fillId="0" borderId="10" xfId="17" applyFont="1" applyBorder="1">
      <alignment vertical="center"/>
    </xf>
    <xf numFmtId="185" fontId="13" fillId="0" borderId="0" xfId="17" applyFont="1" applyBorder="1">
      <alignment vertical="center"/>
    </xf>
    <xf numFmtId="185" fontId="13" fillId="0" borderId="16" xfId="17" applyFont="1" applyBorder="1">
      <alignment vertical="center"/>
    </xf>
    <xf numFmtId="1" fontId="14" fillId="0" borderId="7" xfId="17" applyNumberFormat="1" applyFont="1" applyBorder="1" applyAlignment="1">
      <alignment horizontal="center" vertical="center"/>
    </xf>
    <xf numFmtId="1" fontId="14" fillId="0" borderId="8" xfId="17" applyNumberFormat="1" applyFont="1" applyBorder="1" applyAlignment="1">
      <alignment horizontal="center" vertical="center"/>
    </xf>
    <xf numFmtId="1" fontId="13" fillId="0" borderId="8" xfId="17" applyNumberFormat="1" applyFont="1" applyBorder="1" applyAlignment="1">
      <alignment horizontal="center" vertical="center"/>
    </xf>
    <xf numFmtId="1" fontId="15" fillId="0" borderId="8" xfId="17" applyNumberFormat="1" applyFont="1" applyBorder="1" applyAlignment="1">
      <alignment horizontal="center" vertical="center"/>
    </xf>
    <xf numFmtId="1" fontId="14" fillId="0" borderId="17" xfId="17" applyNumberFormat="1" applyFont="1" applyBorder="1" applyAlignment="1">
      <alignment horizontal="center" vertical="center"/>
    </xf>
    <xf numFmtId="1" fontId="11" fillId="0" borderId="17" xfId="17" applyNumberFormat="1" applyFont="1" applyBorder="1" applyAlignment="1">
      <alignment horizontal="center" vertical="center"/>
    </xf>
    <xf numFmtId="185" fontId="13" fillId="0" borderId="17" xfId="17" applyFont="1" applyBorder="1">
      <alignment vertical="center"/>
    </xf>
    <xf numFmtId="185" fontId="13" fillId="0" borderId="18" xfId="17" applyFont="1" applyBorder="1">
      <alignment vertical="center"/>
    </xf>
    <xf numFmtId="185" fontId="13" fillId="0" borderId="19" xfId="17" applyFont="1" applyBorder="1">
      <alignment vertical="center"/>
    </xf>
    <xf numFmtId="1" fontId="14" fillId="0" borderId="20" xfId="17" applyNumberFormat="1" applyFont="1" applyBorder="1" applyAlignment="1">
      <alignment horizontal="center" vertical="center"/>
    </xf>
    <xf numFmtId="1" fontId="14" fillId="0" borderId="11" xfId="17" applyNumberFormat="1" applyFont="1" applyBorder="1" applyAlignment="1">
      <alignment horizontal="center" vertical="center"/>
    </xf>
    <xf numFmtId="1" fontId="14" fillId="0" borderId="12" xfId="17" applyNumberFormat="1" applyFont="1" applyBorder="1" applyAlignment="1">
      <alignment horizontal="center" vertical="center"/>
    </xf>
    <xf numFmtId="185" fontId="13" fillId="0" borderId="8" xfId="17" applyFont="1" applyBorder="1">
      <alignment vertical="center"/>
    </xf>
    <xf numFmtId="1" fontId="14" fillId="0" borderId="21" xfId="17" applyNumberFormat="1" applyFont="1" applyBorder="1" applyAlignment="1">
      <alignment horizontal="center" vertical="center"/>
    </xf>
    <xf numFmtId="1" fontId="14" fillId="0" borderId="22" xfId="17" applyNumberFormat="1" applyFont="1" applyBorder="1" applyAlignment="1">
      <alignment horizontal="center" vertical="center"/>
    </xf>
    <xf numFmtId="1" fontId="11" fillId="0" borderId="22" xfId="17" applyNumberFormat="1" applyFont="1" applyBorder="1" applyAlignment="1">
      <alignment horizontal="center" vertical="center"/>
    </xf>
    <xf numFmtId="185" fontId="13" fillId="0" borderId="23" xfId="17" applyFont="1" applyBorder="1">
      <alignment vertical="center"/>
    </xf>
    <xf numFmtId="185" fontId="13" fillId="0" borderId="22" xfId="17" applyFont="1" applyBorder="1">
      <alignment vertical="center"/>
    </xf>
    <xf numFmtId="185" fontId="13" fillId="0" borderId="24" xfId="17" applyFont="1" applyBorder="1">
      <alignment vertical="center"/>
    </xf>
    <xf numFmtId="0" fontId="11" fillId="0" borderId="0" xfId="0" applyFont="1" applyAlignment="1">
      <alignment horizontal="right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HO45"/>
  <sheetViews>
    <sheetView showZeros="0" tabSelected="1" view="pageBreakPreview" zoomScaleSheetLayoutView="100" workbookViewId="0" topLeftCell="A1">
      <selection activeCell="A1" sqref="A1:Q1"/>
    </sheetView>
  </sheetViews>
  <sheetFormatPr defaultColWidth="9.00390625" defaultRowHeight="14.25"/>
  <cols>
    <col min="1" max="2" width="3.75390625" style="7" customWidth="1"/>
    <col min="3" max="4" width="6.75390625" style="7" customWidth="1"/>
    <col min="5" max="6" width="7.75390625" style="7" customWidth="1"/>
    <col min="7" max="14" width="6.75390625" style="7" customWidth="1"/>
    <col min="15" max="15" width="5.75390625" style="7" customWidth="1"/>
    <col min="16" max="17" width="7.75390625" style="7" customWidth="1"/>
    <col min="18" max="18" width="3.75390625" style="7" customWidth="1"/>
    <col min="19" max="31" width="6.75390625" style="7" customWidth="1"/>
    <col min="32" max="33" width="7.75390625" style="7" customWidth="1"/>
    <col min="34" max="35" width="3.75390625" style="7" customWidth="1"/>
    <col min="36" max="48" width="6.75390625" style="7" customWidth="1"/>
    <col min="49" max="50" width="7.75390625" style="7" customWidth="1"/>
    <col min="51" max="52" width="3.75390625" style="7" customWidth="1"/>
    <col min="53" max="64" width="6.75390625" style="7" customWidth="1"/>
    <col min="65" max="65" width="5.75390625" style="7" customWidth="1"/>
    <col min="66" max="67" width="7.75390625" style="7" customWidth="1"/>
    <col min="68" max="69" width="3.75390625" style="7" customWidth="1"/>
    <col min="70" max="81" width="6.75390625" style="7" customWidth="1"/>
    <col min="82" max="82" width="5.75390625" style="7" customWidth="1"/>
    <col min="83" max="84" width="7.75390625" style="7" customWidth="1"/>
    <col min="85" max="86" width="3.75390625" style="7" customWidth="1"/>
    <col min="87" max="98" width="6.75390625" style="7" customWidth="1"/>
    <col min="99" max="99" width="5.75390625" style="7" customWidth="1"/>
    <col min="100" max="101" width="7.75390625" style="7" customWidth="1"/>
    <col min="102" max="223" width="9.00390625" style="7" customWidth="1"/>
    <col min="224" max="16384" width="9.00390625" style="8" customWidth="1"/>
  </cols>
  <sheetData>
    <row r="1" spans="1:223" s="3" customFormat="1" ht="30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17" ht="19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P2" s="5"/>
      <c r="Q2" s="55" t="s">
        <v>38</v>
      </c>
    </row>
    <row r="3" spans="1:17" ht="21.75" customHeight="1">
      <c r="A3" s="9" t="s">
        <v>0</v>
      </c>
      <c r="B3" s="10" t="s">
        <v>0</v>
      </c>
      <c r="C3" s="11" t="s">
        <v>34</v>
      </c>
      <c r="D3" s="12" t="s">
        <v>1</v>
      </c>
      <c r="E3" s="13"/>
      <c r="F3" s="14"/>
      <c r="G3" s="15" t="s">
        <v>35</v>
      </c>
      <c r="H3" s="16"/>
      <c r="I3" s="16"/>
      <c r="J3" s="16"/>
      <c r="K3" s="16"/>
      <c r="L3" s="16"/>
      <c r="M3" s="16"/>
      <c r="N3" s="16"/>
      <c r="O3" s="16"/>
      <c r="P3" s="17"/>
      <c r="Q3" s="18" t="s">
        <v>2</v>
      </c>
    </row>
    <row r="4" spans="1:17" ht="21.75" customHeight="1">
      <c r="A4" s="19" t="s">
        <v>3</v>
      </c>
      <c r="B4" s="20" t="s">
        <v>4</v>
      </c>
      <c r="C4" s="21" t="s">
        <v>5</v>
      </c>
      <c r="D4" s="22" t="s">
        <v>6</v>
      </c>
      <c r="E4" s="22" t="s">
        <v>7</v>
      </c>
      <c r="F4" s="23" t="s">
        <v>8</v>
      </c>
      <c r="G4" s="23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3" t="s">
        <v>8</v>
      </c>
      <c r="Q4" s="24" t="s">
        <v>0</v>
      </c>
    </row>
    <row r="5" spans="1:17" ht="21.75" customHeight="1">
      <c r="A5" s="25" t="s">
        <v>0</v>
      </c>
      <c r="B5" s="26" t="s">
        <v>0</v>
      </c>
      <c r="C5" s="26" t="s">
        <v>18</v>
      </c>
      <c r="D5" s="27">
        <v>610358</v>
      </c>
      <c r="E5" s="29">
        <v>340252</v>
      </c>
      <c r="F5" s="27">
        <f aca="true" t="shared" si="0" ref="F5:F19">SUM(D5:E5)</f>
        <v>950610</v>
      </c>
      <c r="G5" s="27">
        <v>4599</v>
      </c>
      <c r="H5" s="29">
        <v>2968</v>
      </c>
      <c r="I5" s="29">
        <v>93310</v>
      </c>
      <c r="J5" s="29">
        <v>50846</v>
      </c>
      <c r="K5" s="29">
        <v>29154</v>
      </c>
      <c r="L5" s="29">
        <v>76318</v>
      </c>
      <c r="M5" s="29">
        <v>25087</v>
      </c>
      <c r="N5" s="29">
        <v>23534</v>
      </c>
      <c r="O5" s="29">
        <v>0</v>
      </c>
      <c r="P5" s="27">
        <f aca="true" t="shared" si="1" ref="P5:P44">SUM(G5:O5)</f>
        <v>305816</v>
      </c>
      <c r="Q5" s="30">
        <f>SUM(F5,P5)</f>
        <v>1256426</v>
      </c>
    </row>
    <row r="6" spans="1:17" ht="21.75" customHeight="1">
      <c r="A6" s="31" t="s">
        <v>0</v>
      </c>
      <c r="B6" s="32" t="s">
        <v>0</v>
      </c>
      <c r="C6" s="32" t="s">
        <v>19</v>
      </c>
      <c r="D6" s="28">
        <v>756136</v>
      </c>
      <c r="E6" s="35">
        <v>247652</v>
      </c>
      <c r="F6" s="28">
        <f t="shared" si="0"/>
        <v>1003788</v>
      </c>
      <c r="G6" s="28">
        <v>52</v>
      </c>
      <c r="H6" s="35">
        <v>12066</v>
      </c>
      <c r="I6" s="35">
        <v>215096</v>
      </c>
      <c r="J6" s="35">
        <v>0</v>
      </c>
      <c r="K6" s="35">
        <v>0</v>
      </c>
      <c r="L6" s="35">
        <v>233151</v>
      </c>
      <c r="M6" s="35">
        <v>404</v>
      </c>
      <c r="N6" s="35">
        <v>0</v>
      </c>
      <c r="O6" s="35">
        <v>0</v>
      </c>
      <c r="P6" s="28">
        <f t="shared" si="1"/>
        <v>460769</v>
      </c>
      <c r="Q6" s="33">
        <f>SUM(F6,P6)</f>
        <v>1464557</v>
      </c>
    </row>
    <row r="7" spans="1:17" ht="21.75" customHeight="1">
      <c r="A7" s="36" t="s">
        <v>20</v>
      </c>
      <c r="B7" s="37" t="s">
        <v>36</v>
      </c>
      <c r="C7" s="38" t="s">
        <v>21</v>
      </c>
      <c r="D7" s="28">
        <v>3891275</v>
      </c>
      <c r="E7" s="35">
        <v>4658508</v>
      </c>
      <c r="F7" s="28">
        <f t="shared" si="0"/>
        <v>8549783</v>
      </c>
      <c r="G7" s="28">
        <v>107120</v>
      </c>
      <c r="H7" s="35">
        <v>1393444</v>
      </c>
      <c r="I7" s="35">
        <v>2024130</v>
      </c>
      <c r="J7" s="35">
        <v>356698</v>
      </c>
      <c r="K7" s="35">
        <v>84629</v>
      </c>
      <c r="L7" s="35">
        <v>1419147</v>
      </c>
      <c r="M7" s="35">
        <v>52000</v>
      </c>
      <c r="N7" s="35">
        <v>0</v>
      </c>
      <c r="O7" s="35">
        <v>0</v>
      </c>
      <c r="P7" s="28">
        <f t="shared" si="1"/>
        <v>5437168</v>
      </c>
      <c r="Q7" s="33">
        <f>SUM(F7,P7)</f>
        <v>13986951</v>
      </c>
    </row>
    <row r="8" spans="1:17" ht="21.75" customHeight="1">
      <c r="A8" s="36" t="s">
        <v>0</v>
      </c>
      <c r="B8" s="37" t="s">
        <v>0</v>
      </c>
      <c r="C8" s="39" t="s">
        <v>22</v>
      </c>
      <c r="D8" s="28">
        <v>0</v>
      </c>
      <c r="E8" s="35">
        <v>0</v>
      </c>
      <c r="F8" s="28">
        <f t="shared" si="0"/>
        <v>0</v>
      </c>
      <c r="G8" s="28">
        <v>0</v>
      </c>
      <c r="H8" s="35">
        <v>443759</v>
      </c>
      <c r="I8" s="35">
        <v>0</v>
      </c>
      <c r="J8" s="35">
        <v>0</v>
      </c>
      <c r="K8" s="35">
        <v>0</v>
      </c>
      <c r="L8" s="35">
        <v>201856</v>
      </c>
      <c r="M8" s="35">
        <v>0</v>
      </c>
      <c r="N8" s="35">
        <v>0</v>
      </c>
      <c r="O8" s="35">
        <v>0</v>
      </c>
      <c r="P8" s="28">
        <f t="shared" si="1"/>
        <v>645615</v>
      </c>
      <c r="Q8" s="33">
        <f>SUM(F8,P8)</f>
        <v>645615</v>
      </c>
    </row>
    <row r="9" spans="1:17" ht="21.75" customHeight="1">
      <c r="A9" s="36" t="s">
        <v>0</v>
      </c>
      <c r="B9" s="40" t="s">
        <v>0</v>
      </c>
      <c r="C9" s="41" t="s">
        <v>23</v>
      </c>
      <c r="D9" s="42">
        <f>SUM(D5:D8)</f>
        <v>5257769</v>
      </c>
      <c r="E9" s="42">
        <f>SUM(E5:E8)</f>
        <v>5246412</v>
      </c>
      <c r="F9" s="43">
        <f t="shared" si="0"/>
        <v>10504181</v>
      </c>
      <c r="G9" s="42">
        <f aca="true" t="shared" si="2" ref="G9:O9">SUM(G5:G8)</f>
        <v>111771</v>
      </c>
      <c r="H9" s="42">
        <f t="shared" si="2"/>
        <v>1852237</v>
      </c>
      <c r="I9" s="42">
        <f t="shared" si="2"/>
        <v>2332536</v>
      </c>
      <c r="J9" s="42">
        <f t="shared" si="2"/>
        <v>407544</v>
      </c>
      <c r="K9" s="42">
        <f t="shared" si="2"/>
        <v>113783</v>
      </c>
      <c r="L9" s="42">
        <f t="shared" si="2"/>
        <v>1930472</v>
      </c>
      <c r="M9" s="42">
        <f t="shared" si="2"/>
        <v>77491</v>
      </c>
      <c r="N9" s="42">
        <f t="shared" si="2"/>
        <v>23534</v>
      </c>
      <c r="O9" s="42">
        <f t="shared" si="2"/>
        <v>0</v>
      </c>
      <c r="P9" s="43">
        <f t="shared" si="1"/>
        <v>6849368</v>
      </c>
      <c r="Q9" s="44">
        <f>SUM(Q5:Q8)</f>
        <v>17353549</v>
      </c>
    </row>
    <row r="10" spans="1:17" ht="21.75" customHeight="1">
      <c r="A10" s="36" t="s">
        <v>0</v>
      </c>
      <c r="B10" s="37" t="s">
        <v>0</v>
      </c>
      <c r="C10" s="32" t="s">
        <v>18</v>
      </c>
      <c r="D10" s="28"/>
      <c r="E10" s="35"/>
      <c r="F10" s="28">
        <f t="shared" si="0"/>
        <v>0</v>
      </c>
      <c r="G10" s="28"/>
      <c r="H10" s="35"/>
      <c r="I10" s="35"/>
      <c r="J10" s="35"/>
      <c r="K10" s="35"/>
      <c r="L10" s="35"/>
      <c r="M10" s="35"/>
      <c r="N10" s="35"/>
      <c r="O10" s="35"/>
      <c r="P10" s="28">
        <f t="shared" si="1"/>
        <v>0</v>
      </c>
      <c r="Q10" s="33">
        <f>SUM(F10,P10)</f>
        <v>0</v>
      </c>
    </row>
    <row r="11" spans="1:17" ht="21.75" customHeight="1">
      <c r="A11" s="36" t="s">
        <v>24</v>
      </c>
      <c r="B11" s="37" t="s">
        <v>37</v>
      </c>
      <c r="C11" s="32" t="s">
        <v>19</v>
      </c>
      <c r="D11" s="28"/>
      <c r="E11" s="35"/>
      <c r="F11" s="28">
        <f t="shared" si="0"/>
        <v>0</v>
      </c>
      <c r="G11" s="28"/>
      <c r="H11" s="35"/>
      <c r="I11" s="35"/>
      <c r="J11" s="35"/>
      <c r="K11" s="35"/>
      <c r="L11" s="35"/>
      <c r="M11" s="35"/>
      <c r="N11" s="35"/>
      <c r="O11" s="35"/>
      <c r="P11" s="28">
        <f t="shared" si="1"/>
        <v>0</v>
      </c>
      <c r="Q11" s="33">
        <f>SUM(F11,P11)</f>
        <v>0</v>
      </c>
    </row>
    <row r="12" spans="1:17" ht="21.75" customHeight="1">
      <c r="A12" s="36" t="s">
        <v>0</v>
      </c>
      <c r="B12" s="37" t="s">
        <v>0</v>
      </c>
      <c r="C12" s="38" t="s">
        <v>25</v>
      </c>
      <c r="D12" s="28"/>
      <c r="E12" s="35"/>
      <c r="F12" s="28">
        <f t="shared" si="0"/>
        <v>0</v>
      </c>
      <c r="G12" s="28"/>
      <c r="H12" s="35"/>
      <c r="I12" s="35"/>
      <c r="J12" s="35"/>
      <c r="K12" s="35"/>
      <c r="L12" s="35"/>
      <c r="M12" s="35"/>
      <c r="N12" s="35"/>
      <c r="O12" s="35"/>
      <c r="P12" s="28">
        <f t="shared" si="1"/>
        <v>0</v>
      </c>
      <c r="Q12" s="33">
        <f>SUM(F12,P12)</f>
        <v>0</v>
      </c>
    </row>
    <row r="13" spans="1:17" ht="21.75" customHeight="1">
      <c r="A13" s="36" t="s">
        <v>0</v>
      </c>
      <c r="B13" s="40" t="s">
        <v>0</v>
      </c>
      <c r="C13" s="41" t="s">
        <v>26</v>
      </c>
      <c r="D13" s="42">
        <f>SUM(D10:D12)</f>
        <v>0</v>
      </c>
      <c r="E13" s="42">
        <f>SUM(E10:E12)</f>
        <v>0</v>
      </c>
      <c r="F13" s="43">
        <f t="shared" si="0"/>
        <v>0</v>
      </c>
      <c r="G13" s="42">
        <f aca="true" t="shared" si="3" ref="G13:O13">SUM(G10:G12)</f>
        <v>0</v>
      </c>
      <c r="H13" s="42">
        <f t="shared" si="3"/>
        <v>0</v>
      </c>
      <c r="I13" s="42">
        <f t="shared" si="3"/>
        <v>0</v>
      </c>
      <c r="J13" s="42">
        <f t="shared" si="3"/>
        <v>0</v>
      </c>
      <c r="K13" s="42">
        <f t="shared" si="3"/>
        <v>0</v>
      </c>
      <c r="L13" s="42">
        <f t="shared" si="3"/>
        <v>0</v>
      </c>
      <c r="M13" s="42">
        <f t="shared" si="3"/>
        <v>0</v>
      </c>
      <c r="N13" s="42">
        <f t="shared" si="3"/>
        <v>0</v>
      </c>
      <c r="O13" s="42">
        <f t="shared" si="3"/>
        <v>0</v>
      </c>
      <c r="P13" s="43">
        <f t="shared" si="1"/>
        <v>0</v>
      </c>
      <c r="Q13" s="44">
        <f>SUM(Q10:Q12)</f>
        <v>0</v>
      </c>
    </row>
    <row r="14" spans="1:17" ht="21.75" customHeight="1">
      <c r="A14" s="45" t="s">
        <v>0</v>
      </c>
      <c r="B14" s="40" t="s">
        <v>8</v>
      </c>
      <c r="C14" s="41" t="s">
        <v>27</v>
      </c>
      <c r="D14" s="43">
        <f>SUM(D13,D9)</f>
        <v>5257769</v>
      </c>
      <c r="E14" s="42">
        <f>SUM(E13,E9)</f>
        <v>5246412</v>
      </c>
      <c r="F14" s="43">
        <f t="shared" si="0"/>
        <v>10504181</v>
      </c>
      <c r="G14" s="43">
        <f aca="true" t="shared" si="4" ref="G14:O14">SUM(G13,G9)</f>
        <v>111771</v>
      </c>
      <c r="H14" s="42">
        <f t="shared" si="4"/>
        <v>1852237</v>
      </c>
      <c r="I14" s="42">
        <f t="shared" si="4"/>
        <v>2332536</v>
      </c>
      <c r="J14" s="42">
        <f t="shared" si="4"/>
        <v>407544</v>
      </c>
      <c r="K14" s="42">
        <f t="shared" si="4"/>
        <v>113783</v>
      </c>
      <c r="L14" s="42">
        <f t="shared" si="4"/>
        <v>1930472</v>
      </c>
      <c r="M14" s="42">
        <f t="shared" si="4"/>
        <v>77491</v>
      </c>
      <c r="N14" s="42">
        <f t="shared" si="4"/>
        <v>23534</v>
      </c>
      <c r="O14" s="42">
        <f t="shared" si="4"/>
        <v>0</v>
      </c>
      <c r="P14" s="43">
        <f t="shared" si="1"/>
        <v>6849368</v>
      </c>
      <c r="Q14" s="44">
        <f>SUM(Q13,Q9)</f>
        <v>17353549</v>
      </c>
    </row>
    <row r="15" spans="1:17" ht="21.75" customHeight="1">
      <c r="A15" s="36" t="s">
        <v>0</v>
      </c>
      <c r="B15" s="37" t="s">
        <v>0</v>
      </c>
      <c r="C15" s="32" t="s">
        <v>18</v>
      </c>
      <c r="D15" s="28">
        <v>519068</v>
      </c>
      <c r="E15" s="35">
        <v>940881</v>
      </c>
      <c r="F15" s="28">
        <f t="shared" si="0"/>
        <v>1459949</v>
      </c>
      <c r="G15" s="28">
        <v>205134</v>
      </c>
      <c r="H15" s="35">
        <v>111470</v>
      </c>
      <c r="I15" s="35">
        <v>179557</v>
      </c>
      <c r="J15" s="35">
        <v>16013</v>
      </c>
      <c r="K15" s="35">
        <v>187319</v>
      </c>
      <c r="L15" s="35">
        <v>297462</v>
      </c>
      <c r="M15" s="35">
        <v>9612</v>
      </c>
      <c r="N15" s="35">
        <v>21074</v>
      </c>
      <c r="O15" s="35">
        <v>0</v>
      </c>
      <c r="P15" s="28">
        <f t="shared" si="1"/>
        <v>1027641</v>
      </c>
      <c r="Q15" s="33">
        <f>SUM(F15,P15)</f>
        <v>2487590</v>
      </c>
    </row>
    <row r="16" spans="1:17" ht="21.75" customHeight="1">
      <c r="A16" s="36" t="s">
        <v>0</v>
      </c>
      <c r="B16" s="37" t="s">
        <v>0</v>
      </c>
      <c r="C16" s="32" t="s">
        <v>19</v>
      </c>
      <c r="D16" s="28">
        <v>986028</v>
      </c>
      <c r="E16" s="35">
        <v>1781135</v>
      </c>
      <c r="F16" s="28">
        <f t="shared" si="0"/>
        <v>2767163</v>
      </c>
      <c r="G16" s="28">
        <v>1742981</v>
      </c>
      <c r="H16" s="35">
        <v>604077</v>
      </c>
      <c r="I16" s="35">
        <v>673963</v>
      </c>
      <c r="J16" s="35">
        <v>783978</v>
      </c>
      <c r="K16" s="35">
        <v>1951228</v>
      </c>
      <c r="L16" s="35">
        <v>1708136</v>
      </c>
      <c r="M16" s="35">
        <v>1030585</v>
      </c>
      <c r="N16" s="35">
        <v>192304</v>
      </c>
      <c r="O16" s="35">
        <v>0</v>
      </c>
      <c r="P16" s="28">
        <f t="shared" si="1"/>
        <v>8687252</v>
      </c>
      <c r="Q16" s="33">
        <f>SUM(F16,P16)</f>
        <v>11454415</v>
      </c>
    </row>
    <row r="17" spans="1:17" ht="21.75" customHeight="1">
      <c r="A17" s="36" t="s">
        <v>28</v>
      </c>
      <c r="B17" s="37" t="s">
        <v>36</v>
      </c>
      <c r="C17" s="38" t="s">
        <v>21</v>
      </c>
      <c r="D17" s="28">
        <v>144279</v>
      </c>
      <c r="E17" s="35">
        <v>2206058</v>
      </c>
      <c r="F17" s="28">
        <f t="shared" si="0"/>
        <v>2350337</v>
      </c>
      <c r="G17" s="28">
        <v>787972</v>
      </c>
      <c r="H17" s="35">
        <v>78</v>
      </c>
      <c r="I17" s="35">
        <v>49028</v>
      </c>
      <c r="J17" s="35">
        <v>17279</v>
      </c>
      <c r="K17" s="35">
        <v>0</v>
      </c>
      <c r="L17" s="35">
        <v>155071</v>
      </c>
      <c r="M17" s="35">
        <v>304</v>
      </c>
      <c r="N17" s="35">
        <v>0</v>
      </c>
      <c r="O17" s="35">
        <v>0</v>
      </c>
      <c r="P17" s="28">
        <f t="shared" si="1"/>
        <v>1009732</v>
      </c>
      <c r="Q17" s="33">
        <f>SUM(F17,P17)</f>
        <v>3360069</v>
      </c>
    </row>
    <row r="18" spans="1:17" ht="21.75" customHeight="1">
      <c r="A18" s="36" t="s">
        <v>0</v>
      </c>
      <c r="B18" s="37" t="s">
        <v>0</v>
      </c>
      <c r="C18" s="39" t="s">
        <v>22</v>
      </c>
      <c r="D18" s="28">
        <v>0</v>
      </c>
      <c r="E18" s="35">
        <v>0</v>
      </c>
      <c r="F18" s="28">
        <f t="shared" si="0"/>
        <v>0</v>
      </c>
      <c r="G18" s="28">
        <v>75748</v>
      </c>
      <c r="H18" s="35">
        <v>0</v>
      </c>
      <c r="I18" s="35">
        <v>0</v>
      </c>
      <c r="J18" s="35">
        <v>0</v>
      </c>
      <c r="K18" s="35">
        <v>88394</v>
      </c>
      <c r="L18" s="35">
        <v>407645</v>
      </c>
      <c r="M18" s="35">
        <v>0</v>
      </c>
      <c r="N18" s="35">
        <v>0</v>
      </c>
      <c r="O18" s="35">
        <v>0</v>
      </c>
      <c r="P18" s="28">
        <f t="shared" si="1"/>
        <v>571787</v>
      </c>
      <c r="Q18" s="33">
        <f>SUM(F18,P18)</f>
        <v>571787</v>
      </c>
    </row>
    <row r="19" spans="1:17" ht="21.75" customHeight="1">
      <c r="A19" s="36" t="s">
        <v>0</v>
      </c>
      <c r="B19" s="40" t="s">
        <v>0</v>
      </c>
      <c r="C19" s="41" t="s">
        <v>23</v>
      </c>
      <c r="D19" s="42">
        <f>SUM(D15:D18)</f>
        <v>1649375</v>
      </c>
      <c r="E19" s="42">
        <f>SUM(E15:E18)</f>
        <v>4928074</v>
      </c>
      <c r="F19" s="43">
        <f t="shared" si="0"/>
        <v>6577449</v>
      </c>
      <c r="G19" s="42">
        <f aca="true" t="shared" si="5" ref="G19:O19">SUM(G15:G18)</f>
        <v>2811835</v>
      </c>
      <c r="H19" s="42">
        <f t="shared" si="5"/>
        <v>715625</v>
      </c>
      <c r="I19" s="42">
        <f t="shared" si="5"/>
        <v>902548</v>
      </c>
      <c r="J19" s="42">
        <f t="shared" si="5"/>
        <v>817270</v>
      </c>
      <c r="K19" s="42">
        <f t="shared" si="5"/>
        <v>2226941</v>
      </c>
      <c r="L19" s="42">
        <f t="shared" si="5"/>
        <v>2568314</v>
      </c>
      <c r="M19" s="42">
        <f t="shared" si="5"/>
        <v>1040501</v>
      </c>
      <c r="N19" s="42">
        <f t="shared" si="5"/>
        <v>213378</v>
      </c>
      <c r="O19" s="42">
        <f t="shared" si="5"/>
        <v>0</v>
      </c>
      <c r="P19" s="43">
        <f t="shared" si="1"/>
        <v>11296412</v>
      </c>
      <c r="Q19" s="44">
        <f>SUM(Q15:Q18)</f>
        <v>17873861</v>
      </c>
    </row>
    <row r="20" spans="1:17" ht="21.75" customHeight="1">
      <c r="A20" s="36" t="s">
        <v>0</v>
      </c>
      <c r="B20" s="37" t="s">
        <v>0</v>
      </c>
      <c r="C20" s="32" t="s">
        <v>18</v>
      </c>
      <c r="D20" s="28"/>
      <c r="E20" s="35"/>
      <c r="F20" s="28"/>
      <c r="G20" s="28"/>
      <c r="H20" s="35"/>
      <c r="I20" s="35"/>
      <c r="J20" s="35"/>
      <c r="K20" s="35"/>
      <c r="L20" s="35"/>
      <c r="M20" s="35"/>
      <c r="N20" s="35"/>
      <c r="O20" s="35"/>
      <c r="P20" s="28">
        <f t="shared" si="1"/>
        <v>0</v>
      </c>
      <c r="Q20" s="33">
        <f>SUM(F20,P20)</f>
        <v>0</v>
      </c>
    </row>
    <row r="21" spans="1:17" ht="21.75" customHeight="1">
      <c r="A21" s="36" t="s">
        <v>29</v>
      </c>
      <c r="B21" s="37" t="s">
        <v>37</v>
      </c>
      <c r="C21" s="32" t="s">
        <v>19</v>
      </c>
      <c r="D21" s="28"/>
      <c r="E21" s="35"/>
      <c r="F21" s="28"/>
      <c r="G21" s="28"/>
      <c r="H21" s="35"/>
      <c r="I21" s="35"/>
      <c r="J21" s="35"/>
      <c r="K21" s="35"/>
      <c r="L21" s="35"/>
      <c r="M21" s="35"/>
      <c r="N21" s="35"/>
      <c r="O21" s="35"/>
      <c r="P21" s="28">
        <f t="shared" si="1"/>
        <v>0</v>
      </c>
      <c r="Q21" s="33">
        <f>SUM(F21,P21)</f>
        <v>0</v>
      </c>
    </row>
    <row r="22" spans="1:17" ht="21.75" customHeight="1">
      <c r="A22" s="36" t="s">
        <v>0</v>
      </c>
      <c r="B22" s="37" t="s">
        <v>0</v>
      </c>
      <c r="C22" s="38" t="s">
        <v>25</v>
      </c>
      <c r="D22" s="28"/>
      <c r="E22" s="35"/>
      <c r="F22" s="28"/>
      <c r="G22" s="28"/>
      <c r="H22" s="35"/>
      <c r="I22" s="35"/>
      <c r="J22" s="35"/>
      <c r="K22" s="35"/>
      <c r="L22" s="35"/>
      <c r="M22" s="35"/>
      <c r="N22" s="35"/>
      <c r="O22" s="35"/>
      <c r="P22" s="28">
        <f t="shared" si="1"/>
        <v>0</v>
      </c>
      <c r="Q22" s="33">
        <f>SUM(F22,P22)</f>
        <v>0</v>
      </c>
    </row>
    <row r="23" spans="1:17" ht="21.75" customHeight="1">
      <c r="A23" s="36" t="s">
        <v>0</v>
      </c>
      <c r="B23" s="40" t="s">
        <v>0</v>
      </c>
      <c r="C23" s="41" t="s">
        <v>26</v>
      </c>
      <c r="D23" s="42">
        <f>SUM(D20:D22)</f>
        <v>0</v>
      </c>
      <c r="E23" s="42">
        <f>SUM(E20:E22)</f>
        <v>0</v>
      </c>
      <c r="F23" s="43">
        <f aca="true" t="shared" si="6" ref="F23:F29">SUM(D23:E23)</f>
        <v>0</v>
      </c>
      <c r="G23" s="42">
        <f aca="true" t="shared" si="7" ref="G23:O23">SUM(G20:G22)</f>
        <v>0</v>
      </c>
      <c r="H23" s="42">
        <f t="shared" si="7"/>
        <v>0</v>
      </c>
      <c r="I23" s="42">
        <f t="shared" si="7"/>
        <v>0</v>
      </c>
      <c r="J23" s="42">
        <f t="shared" si="7"/>
        <v>0</v>
      </c>
      <c r="K23" s="42">
        <f t="shared" si="7"/>
        <v>0</v>
      </c>
      <c r="L23" s="42">
        <f t="shared" si="7"/>
        <v>0</v>
      </c>
      <c r="M23" s="42">
        <f t="shared" si="7"/>
        <v>0</v>
      </c>
      <c r="N23" s="42">
        <f t="shared" si="7"/>
        <v>0</v>
      </c>
      <c r="O23" s="42">
        <f t="shared" si="7"/>
        <v>0</v>
      </c>
      <c r="P23" s="43">
        <f t="shared" si="1"/>
        <v>0</v>
      </c>
      <c r="Q23" s="44">
        <f>SUM(Q20:Q22)</f>
        <v>0</v>
      </c>
    </row>
    <row r="24" spans="1:17" ht="21.75" customHeight="1">
      <c r="A24" s="36" t="s">
        <v>0</v>
      </c>
      <c r="B24" s="37" t="s">
        <v>8</v>
      </c>
      <c r="C24" s="32" t="s">
        <v>27</v>
      </c>
      <c r="D24" s="28">
        <f>SUM(D23,D19)</f>
        <v>1649375</v>
      </c>
      <c r="E24" s="48">
        <f>SUM(E23,E19)</f>
        <v>4928074</v>
      </c>
      <c r="F24" s="28">
        <f t="shared" si="6"/>
        <v>6577449</v>
      </c>
      <c r="G24" s="28">
        <f aca="true" t="shared" si="8" ref="G24:O24">SUM(G23,G19)</f>
        <v>2811835</v>
      </c>
      <c r="H24" s="48">
        <f t="shared" si="8"/>
        <v>715625</v>
      </c>
      <c r="I24" s="48">
        <f t="shared" si="8"/>
        <v>902548</v>
      </c>
      <c r="J24" s="48">
        <f t="shared" si="8"/>
        <v>817270</v>
      </c>
      <c r="K24" s="48">
        <f t="shared" si="8"/>
        <v>2226941</v>
      </c>
      <c r="L24" s="48">
        <f t="shared" si="8"/>
        <v>2568314</v>
      </c>
      <c r="M24" s="48">
        <f t="shared" si="8"/>
        <v>1040501</v>
      </c>
      <c r="N24" s="48">
        <f t="shared" si="8"/>
        <v>213378</v>
      </c>
      <c r="O24" s="48">
        <f t="shared" si="8"/>
        <v>0</v>
      </c>
      <c r="P24" s="28">
        <f t="shared" si="1"/>
        <v>11296412</v>
      </c>
      <c r="Q24" s="33">
        <f>SUM(Q23,Q19)</f>
        <v>17873861</v>
      </c>
    </row>
    <row r="25" spans="1:17" ht="21.75" customHeight="1">
      <c r="A25" s="46" t="s">
        <v>0</v>
      </c>
      <c r="B25" s="47" t="s">
        <v>0</v>
      </c>
      <c r="C25" s="26" t="s">
        <v>18</v>
      </c>
      <c r="D25" s="27">
        <v>0</v>
      </c>
      <c r="E25" s="29">
        <v>0</v>
      </c>
      <c r="F25" s="27">
        <f t="shared" si="6"/>
        <v>0</v>
      </c>
      <c r="G25" s="27">
        <v>1000</v>
      </c>
      <c r="H25" s="29">
        <v>0</v>
      </c>
      <c r="I25" s="29">
        <v>0</v>
      </c>
      <c r="J25" s="29">
        <v>0</v>
      </c>
      <c r="K25" s="29">
        <v>0</v>
      </c>
      <c r="L25" s="29">
        <v>7078</v>
      </c>
      <c r="M25" s="29">
        <v>0</v>
      </c>
      <c r="N25" s="29">
        <v>0</v>
      </c>
      <c r="O25" s="29">
        <v>0</v>
      </c>
      <c r="P25" s="27">
        <f t="shared" si="1"/>
        <v>8078</v>
      </c>
      <c r="Q25" s="30">
        <f>SUM(F25,P25)</f>
        <v>8078</v>
      </c>
    </row>
    <row r="26" spans="1:17" ht="21.75" customHeight="1">
      <c r="A26" s="36" t="s">
        <v>0</v>
      </c>
      <c r="B26" s="37" t="s">
        <v>0</v>
      </c>
      <c r="C26" s="32" t="s">
        <v>19</v>
      </c>
      <c r="D26" s="28">
        <v>0</v>
      </c>
      <c r="E26" s="35">
        <v>16740</v>
      </c>
      <c r="F26" s="28">
        <f t="shared" si="6"/>
        <v>16740</v>
      </c>
      <c r="G26" s="28">
        <v>53680</v>
      </c>
      <c r="H26" s="35">
        <v>0</v>
      </c>
      <c r="I26" s="35">
        <v>0</v>
      </c>
      <c r="J26" s="35">
        <v>0</v>
      </c>
      <c r="K26" s="35">
        <v>0</v>
      </c>
      <c r="L26" s="35">
        <v>23418</v>
      </c>
      <c r="M26" s="35">
        <v>0</v>
      </c>
      <c r="N26" s="35">
        <v>0</v>
      </c>
      <c r="O26" s="35">
        <v>0</v>
      </c>
      <c r="P26" s="28">
        <f t="shared" si="1"/>
        <v>77098</v>
      </c>
      <c r="Q26" s="33">
        <f>SUM(F26,P26)</f>
        <v>93838</v>
      </c>
    </row>
    <row r="27" spans="1:17" ht="21.75" customHeight="1">
      <c r="A27" s="36" t="s">
        <v>30</v>
      </c>
      <c r="B27" s="37" t="s">
        <v>36</v>
      </c>
      <c r="C27" s="38" t="s">
        <v>21</v>
      </c>
      <c r="D27" s="28">
        <v>0</v>
      </c>
      <c r="E27" s="35">
        <v>3237563</v>
      </c>
      <c r="F27" s="28">
        <f t="shared" si="6"/>
        <v>3237563</v>
      </c>
      <c r="G27" s="28">
        <v>0</v>
      </c>
      <c r="H27" s="35">
        <v>0</v>
      </c>
      <c r="I27" s="35">
        <v>0</v>
      </c>
      <c r="J27" s="35">
        <v>1427798</v>
      </c>
      <c r="K27" s="35">
        <v>2256710</v>
      </c>
      <c r="L27" s="35">
        <v>1227049</v>
      </c>
      <c r="M27" s="35">
        <v>4343276</v>
      </c>
      <c r="N27" s="35">
        <v>1814621</v>
      </c>
      <c r="O27" s="35">
        <v>737706</v>
      </c>
      <c r="P27" s="28">
        <f t="shared" si="1"/>
        <v>11807160</v>
      </c>
      <c r="Q27" s="33">
        <f>SUM(F27,P27)</f>
        <v>15044723</v>
      </c>
    </row>
    <row r="28" spans="1:17" ht="21.75" customHeight="1">
      <c r="A28" s="36" t="s">
        <v>0</v>
      </c>
      <c r="B28" s="37" t="s">
        <v>31</v>
      </c>
      <c r="C28" s="39" t="s">
        <v>22</v>
      </c>
      <c r="D28" s="28">
        <v>0</v>
      </c>
      <c r="E28" s="35">
        <v>0</v>
      </c>
      <c r="F28" s="28">
        <f t="shared" si="6"/>
        <v>0</v>
      </c>
      <c r="G28" s="28">
        <v>73927</v>
      </c>
      <c r="H28" s="35">
        <v>0</v>
      </c>
      <c r="I28" s="35">
        <v>0</v>
      </c>
      <c r="J28" s="35">
        <v>0</v>
      </c>
      <c r="K28" s="35">
        <v>765082</v>
      </c>
      <c r="L28" s="35">
        <v>480571</v>
      </c>
      <c r="M28" s="35">
        <v>0</v>
      </c>
      <c r="N28" s="35">
        <v>0</v>
      </c>
      <c r="O28" s="35">
        <v>0</v>
      </c>
      <c r="P28" s="28">
        <f t="shared" si="1"/>
        <v>1319580</v>
      </c>
      <c r="Q28" s="33">
        <f>SUM(F28,P28)</f>
        <v>1319580</v>
      </c>
    </row>
    <row r="29" spans="1:17" ht="21.75" customHeight="1">
      <c r="A29" s="36" t="s">
        <v>0</v>
      </c>
      <c r="B29" s="40" t="s">
        <v>0</v>
      </c>
      <c r="C29" s="41" t="s">
        <v>23</v>
      </c>
      <c r="D29" s="42">
        <f>SUM(D25:D28)</f>
        <v>0</v>
      </c>
      <c r="E29" s="42">
        <f>SUM(E25:E28)</f>
        <v>3254303</v>
      </c>
      <c r="F29" s="43">
        <f t="shared" si="6"/>
        <v>3254303</v>
      </c>
      <c r="G29" s="42">
        <f aca="true" t="shared" si="9" ref="G29:O29">SUM(G25:G28)</f>
        <v>128607</v>
      </c>
      <c r="H29" s="42">
        <f t="shared" si="9"/>
        <v>0</v>
      </c>
      <c r="I29" s="42">
        <f t="shared" si="9"/>
        <v>0</v>
      </c>
      <c r="J29" s="42">
        <f t="shared" si="9"/>
        <v>1427798</v>
      </c>
      <c r="K29" s="42">
        <f t="shared" si="9"/>
        <v>3021792</v>
      </c>
      <c r="L29" s="42">
        <f t="shared" si="9"/>
        <v>1738116</v>
      </c>
      <c r="M29" s="42">
        <f t="shared" si="9"/>
        <v>4343276</v>
      </c>
      <c r="N29" s="42">
        <f t="shared" si="9"/>
        <v>1814621</v>
      </c>
      <c r="O29" s="42">
        <f t="shared" si="9"/>
        <v>737706</v>
      </c>
      <c r="P29" s="43">
        <f t="shared" si="1"/>
        <v>13211916</v>
      </c>
      <c r="Q29" s="44">
        <f>SUM(Q25:Q28)</f>
        <v>16466219</v>
      </c>
    </row>
    <row r="30" spans="1:17" ht="21.75" customHeight="1">
      <c r="A30" s="36" t="s">
        <v>0</v>
      </c>
      <c r="B30" s="37" t="s">
        <v>0</v>
      </c>
      <c r="C30" s="32" t="s">
        <v>18</v>
      </c>
      <c r="D30" s="28"/>
      <c r="E30" s="35"/>
      <c r="F30" s="28"/>
      <c r="G30" s="28">
        <v>800</v>
      </c>
      <c r="H30" s="35"/>
      <c r="I30" s="35"/>
      <c r="J30" s="35"/>
      <c r="K30" s="35"/>
      <c r="L30" s="35"/>
      <c r="M30" s="35"/>
      <c r="N30" s="35"/>
      <c r="O30" s="35"/>
      <c r="P30" s="28">
        <f t="shared" si="1"/>
        <v>800</v>
      </c>
      <c r="Q30" s="33">
        <f>SUM(F30,P30)</f>
        <v>800</v>
      </c>
    </row>
    <row r="31" spans="1:17" ht="21.75" customHeight="1">
      <c r="A31" s="36" t="s">
        <v>29</v>
      </c>
      <c r="B31" s="37" t="s">
        <v>37</v>
      </c>
      <c r="C31" s="32" t="s">
        <v>19</v>
      </c>
      <c r="D31" s="28"/>
      <c r="E31" s="35"/>
      <c r="F31" s="28"/>
      <c r="G31" s="28">
        <v>2985534</v>
      </c>
      <c r="H31" s="35"/>
      <c r="I31" s="35"/>
      <c r="J31" s="35"/>
      <c r="K31" s="35"/>
      <c r="L31" s="35"/>
      <c r="M31" s="35"/>
      <c r="N31" s="35"/>
      <c r="O31" s="35"/>
      <c r="P31" s="28">
        <f t="shared" si="1"/>
        <v>2985534</v>
      </c>
      <c r="Q31" s="33">
        <f>SUM(F31,P31)</f>
        <v>2985534</v>
      </c>
    </row>
    <row r="32" spans="1:17" ht="21.75" customHeight="1">
      <c r="A32" s="36" t="s">
        <v>0</v>
      </c>
      <c r="B32" s="37" t="s">
        <v>0</v>
      </c>
      <c r="C32" s="38" t="s">
        <v>25</v>
      </c>
      <c r="D32" s="28"/>
      <c r="E32" s="35"/>
      <c r="F32" s="28"/>
      <c r="G32" s="28">
        <v>1644982</v>
      </c>
      <c r="H32" s="35"/>
      <c r="I32" s="35"/>
      <c r="J32" s="35"/>
      <c r="K32" s="35"/>
      <c r="L32" s="35"/>
      <c r="M32" s="35"/>
      <c r="N32" s="35"/>
      <c r="O32" s="35"/>
      <c r="P32" s="28">
        <f t="shared" si="1"/>
        <v>1644982</v>
      </c>
      <c r="Q32" s="33">
        <f>SUM(F32,P32)</f>
        <v>1644982</v>
      </c>
    </row>
    <row r="33" spans="1:17" ht="21.75" customHeight="1">
      <c r="A33" s="36" t="s">
        <v>0</v>
      </c>
      <c r="B33" s="40" t="s">
        <v>0</v>
      </c>
      <c r="C33" s="41" t="s">
        <v>26</v>
      </c>
      <c r="D33" s="42">
        <f>SUM(D30:D32)</f>
        <v>0</v>
      </c>
      <c r="E33" s="42">
        <f>SUM(E30:E32)</f>
        <v>0</v>
      </c>
      <c r="F33" s="43">
        <f aca="true" t="shared" si="10" ref="F33:F44">SUM(D33:E33)</f>
        <v>0</v>
      </c>
      <c r="G33" s="42">
        <f aca="true" t="shared" si="11" ref="G33:O33">SUM(G30:G32)</f>
        <v>4631316</v>
      </c>
      <c r="H33" s="42">
        <f t="shared" si="11"/>
        <v>0</v>
      </c>
      <c r="I33" s="42">
        <f t="shared" si="11"/>
        <v>0</v>
      </c>
      <c r="J33" s="42">
        <f t="shared" si="11"/>
        <v>0</v>
      </c>
      <c r="K33" s="42">
        <f t="shared" si="11"/>
        <v>0</v>
      </c>
      <c r="L33" s="42">
        <f t="shared" si="11"/>
        <v>0</v>
      </c>
      <c r="M33" s="42">
        <f t="shared" si="11"/>
        <v>0</v>
      </c>
      <c r="N33" s="42">
        <f t="shared" si="11"/>
        <v>0</v>
      </c>
      <c r="O33" s="42">
        <f t="shared" si="11"/>
        <v>0</v>
      </c>
      <c r="P33" s="43">
        <f t="shared" si="1"/>
        <v>4631316</v>
      </c>
      <c r="Q33" s="44">
        <f>SUM(Q30:Q32)</f>
        <v>4631316</v>
      </c>
    </row>
    <row r="34" spans="1:17" ht="21.75" customHeight="1">
      <c r="A34" s="45" t="s">
        <v>0</v>
      </c>
      <c r="B34" s="40" t="s">
        <v>8</v>
      </c>
      <c r="C34" s="41" t="s">
        <v>27</v>
      </c>
      <c r="D34" s="43">
        <f>SUM(D33,D29)</f>
        <v>0</v>
      </c>
      <c r="E34" s="42">
        <f>SUM(E33,E29)</f>
        <v>3254303</v>
      </c>
      <c r="F34" s="43">
        <f t="shared" si="10"/>
        <v>3254303</v>
      </c>
      <c r="G34" s="43">
        <f aca="true" t="shared" si="12" ref="G34:O34">SUM(G33,G29)</f>
        <v>4759923</v>
      </c>
      <c r="H34" s="42">
        <f t="shared" si="12"/>
        <v>0</v>
      </c>
      <c r="I34" s="42">
        <f t="shared" si="12"/>
        <v>0</v>
      </c>
      <c r="J34" s="42">
        <f t="shared" si="12"/>
        <v>1427798</v>
      </c>
      <c r="K34" s="42">
        <f t="shared" si="12"/>
        <v>3021792</v>
      </c>
      <c r="L34" s="42">
        <f t="shared" si="12"/>
        <v>1738116</v>
      </c>
      <c r="M34" s="42">
        <f t="shared" si="12"/>
        <v>4343276</v>
      </c>
      <c r="N34" s="42">
        <f t="shared" si="12"/>
        <v>1814621</v>
      </c>
      <c r="O34" s="42">
        <f t="shared" si="12"/>
        <v>737706</v>
      </c>
      <c r="P34" s="43">
        <f t="shared" si="1"/>
        <v>17843232</v>
      </c>
      <c r="Q34" s="44">
        <f>SUM(Q33,Q29)</f>
        <v>21097535</v>
      </c>
    </row>
    <row r="35" spans="1:17" ht="21.75" customHeight="1">
      <c r="A35" s="36" t="s">
        <v>0</v>
      </c>
      <c r="B35" s="37" t="s">
        <v>0</v>
      </c>
      <c r="C35" s="32" t="s">
        <v>18</v>
      </c>
      <c r="D35" s="28">
        <f aca="true" t="shared" si="13" ref="D35:E38">SUM(D5,D15,D25)</f>
        <v>1129426</v>
      </c>
      <c r="E35" s="34">
        <f t="shared" si="13"/>
        <v>1281133</v>
      </c>
      <c r="F35" s="28">
        <f t="shared" si="10"/>
        <v>2410559</v>
      </c>
      <c r="G35" s="28">
        <f aca="true" t="shared" si="14" ref="G35:O35">SUM(G5,G15,G25)</f>
        <v>210733</v>
      </c>
      <c r="H35" s="35">
        <f t="shared" si="14"/>
        <v>114438</v>
      </c>
      <c r="I35" s="35">
        <f t="shared" si="14"/>
        <v>272867</v>
      </c>
      <c r="J35" s="35">
        <f t="shared" si="14"/>
        <v>66859</v>
      </c>
      <c r="K35" s="35">
        <f t="shared" si="14"/>
        <v>216473</v>
      </c>
      <c r="L35" s="35">
        <f t="shared" si="14"/>
        <v>380858</v>
      </c>
      <c r="M35" s="35">
        <f t="shared" si="14"/>
        <v>34699</v>
      </c>
      <c r="N35" s="35">
        <f t="shared" si="14"/>
        <v>44608</v>
      </c>
      <c r="O35" s="34">
        <f t="shared" si="14"/>
        <v>0</v>
      </c>
      <c r="P35" s="28">
        <f t="shared" si="1"/>
        <v>1341535</v>
      </c>
      <c r="Q35" s="33">
        <f>SUM(F35,P35)</f>
        <v>3752094</v>
      </c>
    </row>
    <row r="36" spans="1:17" ht="21.75" customHeight="1">
      <c r="A36" s="36" t="s">
        <v>0</v>
      </c>
      <c r="B36" s="37" t="s">
        <v>0</v>
      </c>
      <c r="C36" s="32" t="s">
        <v>19</v>
      </c>
      <c r="D36" s="28">
        <f t="shared" si="13"/>
        <v>1742164</v>
      </c>
      <c r="E36" s="34">
        <f t="shared" si="13"/>
        <v>2045527</v>
      </c>
      <c r="F36" s="28">
        <f t="shared" si="10"/>
        <v>3787691</v>
      </c>
      <c r="G36" s="28">
        <f aca="true" t="shared" si="15" ref="G36:O36">SUM(G6,G16,G26)</f>
        <v>1796713</v>
      </c>
      <c r="H36" s="35">
        <f t="shared" si="15"/>
        <v>616143</v>
      </c>
      <c r="I36" s="35">
        <f t="shared" si="15"/>
        <v>889059</v>
      </c>
      <c r="J36" s="35">
        <f t="shared" si="15"/>
        <v>783978</v>
      </c>
      <c r="K36" s="35">
        <f t="shared" si="15"/>
        <v>1951228</v>
      </c>
      <c r="L36" s="35">
        <f t="shared" si="15"/>
        <v>1964705</v>
      </c>
      <c r="M36" s="35">
        <f t="shared" si="15"/>
        <v>1030989</v>
      </c>
      <c r="N36" s="35">
        <f t="shared" si="15"/>
        <v>192304</v>
      </c>
      <c r="O36" s="34">
        <f t="shared" si="15"/>
        <v>0</v>
      </c>
      <c r="P36" s="28">
        <f t="shared" si="1"/>
        <v>9225119</v>
      </c>
      <c r="Q36" s="33">
        <f>SUM(F36,P36)</f>
        <v>13012810</v>
      </c>
    </row>
    <row r="37" spans="1:17" ht="21.75" customHeight="1">
      <c r="A37" s="36" t="s">
        <v>32</v>
      </c>
      <c r="B37" s="37" t="s">
        <v>36</v>
      </c>
      <c r="C37" s="38" t="s">
        <v>21</v>
      </c>
      <c r="D37" s="28">
        <f t="shared" si="13"/>
        <v>4035554</v>
      </c>
      <c r="E37" s="34">
        <f t="shared" si="13"/>
        <v>10102129</v>
      </c>
      <c r="F37" s="28">
        <f t="shared" si="10"/>
        <v>14137683</v>
      </c>
      <c r="G37" s="28">
        <f aca="true" t="shared" si="16" ref="G37:O37">SUM(G7,G17,G27)</f>
        <v>895092</v>
      </c>
      <c r="H37" s="35">
        <f t="shared" si="16"/>
        <v>1393522</v>
      </c>
      <c r="I37" s="35">
        <f t="shared" si="16"/>
        <v>2073158</v>
      </c>
      <c r="J37" s="35">
        <f t="shared" si="16"/>
        <v>1801775</v>
      </c>
      <c r="K37" s="35">
        <f t="shared" si="16"/>
        <v>2341339</v>
      </c>
      <c r="L37" s="35">
        <f t="shared" si="16"/>
        <v>2801267</v>
      </c>
      <c r="M37" s="35">
        <f t="shared" si="16"/>
        <v>4395580</v>
      </c>
      <c r="N37" s="35">
        <f t="shared" si="16"/>
        <v>1814621</v>
      </c>
      <c r="O37" s="34">
        <f t="shared" si="16"/>
        <v>737706</v>
      </c>
      <c r="P37" s="28">
        <f t="shared" si="1"/>
        <v>18254060</v>
      </c>
      <c r="Q37" s="33">
        <f>SUM(F37,P37)</f>
        <v>32391743</v>
      </c>
    </row>
    <row r="38" spans="1:17" ht="21.75" customHeight="1">
      <c r="A38" s="36" t="s">
        <v>0</v>
      </c>
      <c r="B38" s="37" t="s">
        <v>0</v>
      </c>
      <c r="C38" s="39" t="s">
        <v>22</v>
      </c>
      <c r="D38" s="28">
        <f t="shared" si="13"/>
        <v>0</v>
      </c>
      <c r="E38" s="34">
        <f t="shared" si="13"/>
        <v>0</v>
      </c>
      <c r="F38" s="28">
        <f t="shared" si="10"/>
        <v>0</v>
      </c>
      <c r="G38" s="28">
        <f aca="true" t="shared" si="17" ref="G38:O38">SUM(G8,G18,G28)</f>
        <v>149675</v>
      </c>
      <c r="H38" s="35">
        <f t="shared" si="17"/>
        <v>443759</v>
      </c>
      <c r="I38" s="35">
        <f t="shared" si="17"/>
        <v>0</v>
      </c>
      <c r="J38" s="35">
        <f t="shared" si="17"/>
        <v>0</v>
      </c>
      <c r="K38" s="35">
        <f t="shared" si="17"/>
        <v>853476</v>
      </c>
      <c r="L38" s="35">
        <f t="shared" si="17"/>
        <v>1090072</v>
      </c>
      <c r="M38" s="35">
        <f t="shared" si="17"/>
        <v>0</v>
      </c>
      <c r="N38" s="35">
        <f t="shared" si="17"/>
        <v>0</v>
      </c>
      <c r="O38" s="34">
        <f t="shared" si="17"/>
        <v>0</v>
      </c>
      <c r="P38" s="28">
        <f t="shared" si="1"/>
        <v>2536982</v>
      </c>
      <c r="Q38" s="33">
        <f>SUM(F38,P38)</f>
        <v>2536982</v>
      </c>
    </row>
    <row r="39" spans="1:17" ht="21.75" customHeight="1">
      <c r="A39" s="36" t="s">
        <v>0</v>
      </c>
      <c r="B39" s="40" t="s">
        <v>0</v>
      </c>
      <c r="C39" s="41" t="s">
        <v>23</v>
      </c>
      <c r="D39" s="42">
        <f>SUM(D35:D38)</f>
        <v>6907144</v>
      </c>
      <c r="E39" s="42">
        <f>SUM(E35:E38)</f>
        <v>13428789</v>
      </c>
      <c r="F39" s="43">
        <f t="shared" si="10"/>
        <v>20335933</v>
      </c>
      <c r="G39" s="42">
        <f aca="true" t="shared" si="18" ref="G39:O39">SUM(G35:G38)</f>
        <v>3052213</v>
      </c>
      <c r="H39" s="43">
        <f t="shared" si="18"/>
        <v>2567862</v>
      </c>
      <c r="I39" s="43">
        <f t="shared" si="18"/>
        <v>3235084</v>
      </c>
      <c r="J39" s="43">
        <f t="shared" si="18"/>
        <v>2652612</v>
      </c>
      <c r="K39" s="43">
        <f t="shared" si="18"/>
        <v>5362516</v>
      </c>
      <c r="L39" s="43">
        <f t="shared" si="18"/>
        <v>6236902</v>
      </c>
      <c r="M39" s="43">
        <f t="shared" si="18"/>
        <v>5461268</v>
      </c>
      <c r="N39" s="43">
        <f t="shared" si="18"/>
        <v>2051533</v>
      </c>
      <c r="O39" s="43">
        <f t="shared" si="18"/>
        <v>737706</v>
      </c>
      <c r="P39" s="43">
        <f t="shared" si="1"/>
        <v>31357696</v>
      </c>
      <c r="Q39" s="44">
        <f>SUM(Q35:Q38)</f>
        <v>51693629</v>
      </c>
    </row>
    <row r="40" spans="1:17" ht="21.75" customHeight="1">
      <c r="A40" s="36" t="s">
        <v>0</v>
      </c>
      <c r="B40" s="37" t="s">
        <v>0</v>
      </c>
      <c r="C40" s="32" t="s">
        <v>18</v>
      </c>
      <c r="D40" s="28">
        <f aca="true" t="shared" si="19" ref="D40:E42">SUM(D10,D20,D30)</f>
        <v>0</v>
      </c>
      <c r="E40" s="34">
        <f t="shared" si="19"/>
        <v>0</v>
      </c>
      <c r="F40" s="28">
        <f t="shared" si="10"/>
        <v>0</v>
      </c>
      <c r="G40" s="28">
        <f aca="true" t="shared" si="20" ref="G40:O40">SUM(G10,G20,G30)</f>
        <v>800</v>
      </c>
      <c r="H40" s="35">
        <f t="shared" si="20"/>
        <v>0</v>
      </c>
      <c r="I40" s="35">
        <f t="shared" si="20"/>
        <v>0</v>
      </c>
      <c r="J40" s="35">
        <f t="shared" si="20"/>
        <v>0</v>
      </c>
      <c r="K40" s="35">
        <f t="shared" si="20"/>
        <v>0</v>
      </c>
      <c r="L40" s="35">
        <f t="shared" si="20"/>
        <v>0</v>
      </c>
      <c r="M40" s="35">
        <f t="shared" si="20"/>
        <v>0</v>
      </c>
      <c r="N40" s="35">
        <f t="shared" si="20"/>
        <v>0</v>
      </c>
      <c r="O40" s="34">
        <f t="shared" si="20"/>
        <v>0</v>
      </c>
      <c r="P40" s="28">
        <f t="shared" si="1"/>
        <v>800</v>
      </c>
      <c r="Q40" s="33">
        <f>SUM(F40,P40)</f>
        <v>800</v>
      </c>
    </row>
    <row r="41" spans="1:17" ht="21.75" customHeight="1">
      <c r="A41" s="36" t="s">
        <v>8</v>
      </c>
      <c r="B41" s="37" t="s">
        <v>37</v>
      </c>
      <c r="C41" s="32" t="s">
        <v>19</v>
      </c>
      <c r="D41" s="28">
        <f t="shared" si="19"/>
        <v>0</v>
      </c>
      <c r="E41" s="34">
        <f t="shared" si="19"/>
        <v>0</v>
      </c>
      <c r="F41" s="28">
        <f t="shared" si="10"/>
        <v>0</v>
      </c>
      <c r="G41" s="28">
        <f aca="true" t="shared" si="21" ref="G41:O41">SUM(G11,G21,G31)</f>
        <v>2985534</v>
      </c>
      <c r="H41" s="35">
        <f t="shared" si="21"/>
        <v>0</v>
      </c>
      <c r="I41" s="35">
        <f t="shared" si="21"/>
        <v>0</v>
      </c>
      <c r="J41" s="35">
        <f t="shared" si="21"/>
        <v>0</v>
      </c>
      <c r="K41" s="35">
        <f t="shared" si="21"/>
        <v>0</v>
      </c>
      <c r="L41" s="35">
        <f t="shared" si="21"/>
        <v>0</v>
      </c>
      <c r="M41" s="35">
        <f t="shared" si="21"/>
        <v>0</v>
      </c>
      <c r="N41" s="35">
        <f t="shared" si="21"/>
        <v>0</v>
      </c>
      <c r="O41" s="34">
        <f t="shared" si="21"/>
        <v>0</v>
      </c>
      <c r="P41" s="28">
        <f t="shared" si="1"/>
        <v>2985534</v>
      </c>
      <c r="Q41" s="33">
        <f>SUM(F41,P41)</f>
        <v>2985534</v>
      </c>
    </row>
    <row r="42" spans="1:17" ht="21.75" customHeight="1">
      <c r="A42" s="36" t="s">
        <v>0</v>
      </c>
      <c r="B42" s="37" t="s">
        <v>0</v>
      </c>
      <c r="C42" s="38" t="s">
        <v>25</v>
      </c>
      <c r="D42" s="28">
        <f t="shared" si="19"/>
        <v>0</v>
      </c>
      <c r="E42" s="34">
        <f t="shared" si="19"/>
        <v>0</v>
      </c>
      <c r="F42" s="28">
        <f t="shared" si="10"/>
        <v>0</v>
      </c>
      <c r="G42" s="28">
        <f aca="true" t="shared" si="22" ref="G42:O42">SUM(G12,G22,G32)</f>
        <v>1644982</v>
      </c>
      <c r="H42" s="35">
        <f t="shared" si="22"/>
        <v>0</v>
      </c>
      <c r="I42" s="35">
        <f t="shared" si="22"/>
        <v>0</v>
      </c>
      <c r="J42" s="35">
        <f t="shared" si="22"/>
        <v>0</v>
      </c>
      <c r="K42" s="35">
        <f t="shared" si="22"/>
        <v>0</v>
      </c>
      <c r="L42" s="35">
        <f t="shared" si="22"/>
        <v>0</v>
      </c>
      <c r="M42" s="35">
        <f t="shared" si="22"/>
        <v>0</v>
      </c>
      <c r="N42" s="35">
        <f t="shared" si="22"/>
        <v>0</v>
      </c>
      <c r="O42" s="34">
        <f t="shared" si="22"/>
        <v>0</v>
      </c>
      <c r="P42" s="28">
        <f t="shared" si="1"/>
        <v>1644982</v>
      </c>
      <c r="Q42" s="33">
        <f>SUM(F42,P42)</f>
        <v>1644982</v>
      </c>
    </row>
    <row r="43" spans="1:17" ht="21.75" customHeight="1">
      <c r="A43" s="36" t="s">
        <v>0</v>
      </c>
      <c r="B43" s="40" t="s">
        <v>0</v>
      </c>
      <c r="C43" s="41" t="s">
        <v>26</v>
      </c>
      <c r="D43" s="42">
        <f>SUM(D40:D42)</f>
        <v>0</v>
      </c>
      <c r="E43" s="42">
        <f>SUM(E40:E42)</f>
        <v>0</v>
      </c>
      <c r="F43" s="43">
        <f t="shared" si="10"/>
        <v>0</v>
      </c>
      <c r="G43" s="42">
        <f aca="true" t="shared" si="23" ref="G43:O43">SUM(G40:G42)</f>
        <v>4631316</v>
      </c>
      <c r="H43" s="43">
        <f t="shared" si="23"/>
        <v>0</v>
      </c>
      <c r="I43" s="43">
        <f t="shared" si="23"/>
        <v>0</v>
      </c>
      <c r="J43" s="43">
        <f t="shared" si="23"/>
        <v>0</v>
      </c>
      <c r="K43" s="43">
        <f t="shared" si="23"/>
        <v>0</v>
      </c>
      <c r="L43" s="43">
        <f t="shared" si="23"/>
        <v>0</v>
      </c>
      <c r="M43" s="43">
        <f t="shared" si="23"/>
        <v>0</v>
      </c>
      <c r="N43" s="43">
        <f t="shared" si="23"/>
        <v>0</v>
      </c>
      <c r="O43" s="43">
        <f t="shared" si="23"/>
        <v>0</v>
      </c>
      <c r="P43" s="43">
        <f t="shared" si="1"/>
        <v>4631316</v>
      </c>
      <c r="Q43" s="44">
        <f>SUM(Q40:Q42)</f>
        <v>4631316</v>
      </c>
    </row>
    <row r="44" spans="1:17" ht="21.75" customHeight="1" thickBot="1">
      <c r="A44" s="49" t="s">
        <v>0</v>
      </c>
      <c r="B44" s="50" t="s">
        <v>8</v>
      </c>
      <c r="C44" s="51" t="s">
        <v>27</v>
      </c>
      <c r="D44" s="52">
        <f>SUM(D43,D39)</f>
        <v>6907144</v>
      </c>
      <c r="E44" s="53">
        <f>SUM(E43,E39)</f>
        <v>13428789</v>
      </c>
      <c r="F44" s="52">
        <f t="shared" si="10"/>
        <v>20335933</v>
      </c>
      <c r="G44" s="52">
        <f aca="true" t="shared" si="24" ref="G44:O44">SUM(G43,G39)</f>
        <v>7683529</v>
      </c>
      <c r="H44" s="52">
        <f t="shared" si="24"/>
        <v>2567862</v>
      </c>
      <c r="I44" s="52">
        <f t="shared" si="24"/>
        <v>3235084</v>
      </c>
      <c r="J44" s="52">
        <f t="shared" si="24"/>
        <v>2652612</v>
      </c>
      <c r="K44" s="52">
        <f t="shared" si="24"/>
        <v>5362516</v>
      </c>
      <c r="L44" s="52">
        <f t="shared" si="24"/>
        <v>6236902</v>
      </c>
      <c r="M44" s="52">
        <f t="shared" si="24"/>
        <v>5461268</v>
      </c>
      <c r="N44" s="52">
        <f t="shared" si="24"/>
        <v>2051533</v>
      </c>
      <c r="O44" s="53">
        <f t="shared" si="24"/>
        <v>737706</v>
      </c>
      <c r="P44" s="52">
        <f t="shared" si="1"/>
        <v>35989012</v>
      </c>
      <c r="Q44" s="54">
        <f>SUM(Q43,Q39)</f>
        <v>56324945</v>
      </c>
    </row>
    <row r="45" spans="7:8" ht="21" customHeight="1">
      <c r="G45" s="7" t="s">
        <v>0</v>
      </c>
      <c r="H45" s="7" t="s">
        <v>0</v>
      </c>
    </row>
  </sheetData>
  <mergeCells count="2">
    <mergeCell ref="G3:P3"/>
    <mergeCell ref="A1:Q1"/>
  </mergeCells>
  <printOptions horizontalCentered="1"/>
  <pageMargins left="0.39" right="0.42" top="0.42" bottom="0.21" header="0.35" footer="0.17"/>
  <pageSetup orientation="portrait" pageOrder="overThenDown" paperSize="9" scale="78" r:id="rId1"/>
  <colBreaks count="2" manualBreakCount="2">
    <brk id="67" max="65535" man="1"/>
    <brk id="8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2002-10-07T04:32:16Z</dcterms:created>
  <dcterms:modified xsi:type="dcterms:W3CDTF">2002-10-07T04:52:21Z</dcterms:modified>
  <cp:category/>
  <cp:version/>
  <cp:contentType/>
  <cp:contentStatus/>
</cp:coreProperties>
</file>